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okeeva.mariya\Downloads\"/>
    </mc:Choice>
  </mc:AlternateContent>
  <xr:revisionPtr revIDLastSave="0" documentId="13_ncr:1_{4F7B4058-01CC-4495-9A2A-178CB43EA5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юнь 2026" sheetId="1" r:id="rId1"/>
    <sheet name="Расшифровка" sheetId="2" r:id="rId2"/>
  </sheets>
  <definedNames>
    <definedName name="_xlnm._FilterDatabase" localSheetId="1" hidden="1">Расшифровка!$A$4:$I$34</definedName>
    <definedName name="_xlnm.Print_Area" localSheetId="0">'Июнь 2026'!$B$1:$K$6</definedName>
    <definedName name="_xlnm.Print_Area" localSheetId="1">Расшифровка!$A$1:$I$34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2" l="1"/>
  <c r="G38" i="2"/>
  <c r="G37" i="2"/>
  <c r="G36" i="2"/>
  <c r="J6" i="1"/>
  <c r="H6" i="1"/>
  <c r="F6" i="1"/>
  <c r="C6" i="1"/>
  <c r="B6" i="1"/>
  <c r="G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C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ООО «АкваТерм» и ООО «ЭкспертСтрой»: включены в июньский план, акты составлены 13.07.2026. Учтены как перенос по объективным причинам.</t>
        </r>
      </text>
    </comment>
    <comment ref="F6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ООО «СТРОЙПОДРЯД» исключено из членов СРО 23.06.2026.</t>
        </r>
      </text>
    </comment>
  </commentList>
</comments>
</file>

<file path=xl/sharedStrings.xml><?xml version="1.0" encoding="utf-8"?>
<sst xmlns="http://schemas.openxmlformats.org/spreadsheetml/2006/main" count="218" uniqueCount="134">
  <si>
    <t>Результаты проведения контрольных мероприятий
по СРО Ассоциации</t>
  </si>
  <si>
    <t>«Союз строителей Ивановской области» за июнь 2026 года</t>
  </si>
  <si>
    <t>Количество запланированных для проверок организаций</t>
  </si>
  <si>
    <t>Количество проверок, перенесенных на более поздний срок по объективным причинам</t>
  </si>
  <si>
    <t>Количество проверок, перенесенных с более позднего срока по объективным причинам</t>
  </si>
  <si>
    <t>Количество проверенных организаций, перенесенных по объективным причинам с предыдущих месяцев</t>
  </si>
  <si>
    <t>Количество организаций, включенных в план, но исключенных из членов СРО за текущий период или ранее</t>
  </si>
  <si>
    <t>Фактическое количество проверенных организаций</t>
  </si>
  <si>
    <t>Результат контрольных мероприятий</t>
  </si>
  <si>
    <t>Соответствуют требованиям</t>
  </si>
  <si>
    <t>Имеют замечания</t>
  </si>
  <si>
    <t>Расшифровка результатов проверок организаций, включенных в план на июнь 2026 года</t>
  </si>
  <si>
    <t>Источники: «План проверок на 2026 год» и «Реестр Актов.pdf». Нарушения классифицированы исключительно по колонке «Выявленные нарушения».</t>
  </si>
  <si>
    <t>Перенос по объективным причинам: ООО «АкваТерм» и ООО «ЭкспертСтрой», проверенные 13.07.2026.</t>
  </si>
  <si>
    <t>№</t>
  </si>
  <si>
    <t>Наименование</t>
  </si>
  <si>
    <t>ИНН</t>
  </si>
  <si>
    <t>№ акта</t>
  </si>
  <si>
    <t>Дата акта</t>
  </si>
  <si>
    <t>Выявленные нарушения</t>
  </si>
  <si>
    <t>Учет в сводке</t>
  </si>
  <si>
    <t>Примечание</t>
  </si>
  <si>
    <t>Плановый месяц</t>
  </si>
  <si>
    <t>ООО «КОМПЛЕКС-СЕРВИС»</t>
  </si>
  <si>
    <t>3702712371</t>
  </si>
  <si>
    <t>18-К</t>
  </si>
  <si>
    <t>Уклонился от проведения проверки</t>
  </si>
  <si>
    <t>Проверка не проведена из-за уклонения</t>
  </si>
  <si>
    <t>Июнь 2026</t>
  </si>
  <si>
    <t>ИП Богословский Валерий Константинович</t>
  </si>
  <si>
    <t>440116757131</t>
  </si>
  <si>
    <t>19-К</t>
  </si>
  <si>
    <t>Договор страхования не соответствует требованиям (5 млн)</t>
  </si>
  <si>
    <t>ООО «Шарьинское МЭП-4»</t>
  </si>
  <si>
    <t>4430004491</t>
  </si>
  <si>
    <t>10-К</t>
  </si>
  <si>
    <t>Нарушений не выявлено</t>
  </si>
  <si>
    <t>Сведения из соседней колонки о специалистах при классификации не учитывались</t>
  </si>
  <si>
    <t>ООО «Синтек МТ»</t>
  </si>
  <si>
    <t>4401087870</t>
  </si>
  <si>
    <t>14-К</t>
  </si>
  <si>
    <t>Специалисты (Филиппов, Соколов, Муравлев) в процессе прохождения НОК</t>
  </si>
  <si>
    <t>АО «Костромское ДЭП»</t>
  </si>
  <si>
    <t>4414014809</t>
  </si>
  <si>
    <t>23-К</t>
  </si>
  <si>
    <t>ООО «АкваТерм»</t>
  </si>
  <si>
    <t>4401087126</t>
  </si>
  <si>
    <t>42-К</t>
  </si>
  <si>
    <t>Перенесено по объективным причинам</t>
  </si>
  <si>
    <t>Июньская организация проверена в июле</t>
  </si>
  <si>
    <t>ИП Проханов Андрей Александрович</t>
  </si>
  <si>
    <t>523558252799</t>
  </si>
  <si>
    <t>1-К</t>
  </si>
  <si>
    <t>ООО «Профремстрой»</t>
  </si>
  <si>
    <t>4407013755</t>
  </si>
  <si>
    <t>12-К</t>
  </si>
  <si>
    <t>ООО «Лифтмонтаж»</t>
  </si>
  <si>
    <t>4401069141</t>
  </si>
  <si>
    <t>11-К</t>
  </si>
  <si>
    <t>ООО «КерамаЛайн»</t>
  </si>
  <si>
    <t>4401160129</t>
  </si>
  <si>
    <t>16-К</t>
  </si>
  <si>
    <t>Отсутствует страховка</t>
  </si>
  <si>
    <t>ОГБУ «Наследие»</t>
  </si>
  <si>
    <t>4401027053</t>
  </si>
  <si>
    <t>21-К</t>
  </si>
  <si>
    <t>ООО «Защита-сервис»</t>
  </si>
  <si>
    <t>3702057966</t>
  </si>
  <si>
    <t>3-К</t>
  </si>
  <si>
    <t>ООО «ЭкспертСтрой»</t>
  </si>
  <si>
    <t>4401181048</t>
  </si>
  <si>
    <t>43-К</t>
  </si>
  <si>
    <t>Нет НОК у одного специалиста</t>
  </si>
  <si>
    <t>ООО «Стройтехсервис»</t>
  </si>
  <si>
    <t>4402005920</t>
  </si>
  <si>
    <t>25-К</t>
  </si>
  <si>
    <t>ООО «КОСТРОМАТОННЕЛЬСТРОЙ»</t>
  </si>
  <si>
    <t>4442001061</t>
  </si>
  <si>
    <t>2-К</t>
  </si>
  <si>
    <t>ООО «ГАЗТЕХСЕРВИС»</t>
  </si>
  <si>
    <t>4401058502</t>
  </si>
  <si>
    <t>20-К</t>
  </si>
  <si>
    <t>ООО СК «АВР Центр»</t>
  </si>
  <si>
    <t>4401162366</t>
  </si>
  <si>
    <t>15-К</t>
  </si>
  <si>
    <t>ООО СЗ «ПСК»</t>
  </si>
  <si>
    <t>4400008347</t>
  </si>
  <si>
    <t>13-К</t>
  </si>
  <si>
    <t>ООО «СТРОЙ-СЕРВИС»</t>
  </si>
  <si>
    <t>9705002420</t>
  </si>
  <si>
    <t>22-К</t>
  </si>
  <si>
    <t>ООО «КМДЦ-Инженеринг»</t>
  </si>
  <si>
    <t>4443001515</t>
  </si>
  <si>
    <t>9-К</t>
  </si>
  <si>
    <t>ООО «ЮТО-СТРОЙ»</t>
  </si>
  <si>
    <t>4401045373</t>
  </si>
  <si>
    <t>26-К</t>
  </si>
  <si>
    <t>ООО «ВЕРТИКАЛЬ»</t>
  </si>
  <si>
    <t>4414000066</t>
  </si>
  <si>
    <t>8-К</t>
  </si>
  <si>
    <t>ООО СЗ «НСК»</t>
  </si>
  <si>
    <t>4401134175</t>
  </si>
  <si>
    <t>7-К</t>
  </si>
  <si>
    <t>Коллективный договор страхования не соответствует требованиям (5 млн)</t>
  </si>
  <si>
    <t>ООО «ЭЛСИ»</t>
  </si>
  <si>
    <t>4401178648</t>
  </si>
  <si>
    <t>5-К</t>
  </si>
  <si>
    <t>ООО «Моденстройсервис»</t>
  </si>
  <si>
    <t>4401085104</t>
  </si>
  <si>
    <t>6-К</t>
  </si>
  <si>
    <t>Специалист (Козлов Сергей Александрович) не включен в НРС, нет УПК и НОК; отсутствует подтверждение стажа</t>
  </si>
  <si>
    <t>ООО «МЕРКУРИЙ»</t>
  </si>
  <si>
    <t>4405001546</t>
  </si>
  <si>
    <t>24-К</t>
  </si>
  <si>
    <t>Специалисты (оба) не включены в НРС</t>
  </si>
  <si>
    <t>ООО ПКБ «КОНСОЛЬ»</t>
  </si>
  <si>
    <t>4407010553</t>
  </si>
  <si>
    <t>27-К</t>
  </si>
  <si>
    <t>ООО «АРАРАТ»</t>
  </si>
  <si>
    <t>4424002070</t>
  </si>
  <si>
    <t>4-К</t>
  </si>
  <si>
    <t>ООО «СТРОЙ-ПРОФИ»</t>
  </si>
  <si>
    <t>4401107534</t>
  </si>
  <si>
    <t>17-К</t>
  </si>
  <si>
    <t>ООО «СТРОЙПОДРЯД»</t>
  </si>
  <si>
    <t>4401138677</t>
  </si>
  <si>
    <t>28-К</t>
  </si>
  <si>
    <t>Исключено из членов СРО</t>
  </si>
  <si>
    <t>Исключено 23.06.2026; в результатах контрольных мероприятий не учитывается</t>
  </si>
  <si>
    <t>Контрольные итоги</t>
  </si>
  <si>
    <t>Соответствуют:</t>
  </si>
  <si>
    <t>Имеют замечания:</t>
  </si>
  <si>
    <t>Перенесено:</t>
  </si>
  <si>
    <t>Исключено: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</si>
</sst>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"/>
  </numFmts>
  <fonts count="14" x14ac:knownFonts="1">
    <font>
      <sz val="11"/>
      <color theme="1"/>
      <name val="Calibri"/>
      <family val="2"/>
      <scheme val="minor"/>
    </font>
    <font>
      <b/>
      <sz val="14"/>
      <name val="Arial"/>
    </font>
    <font>
      <b/>
      <sz val="12"/>
      <name val="Arial"/>
    </font>
    <font>
      <b/>
      <sz val="10"/>
      <name val="Arial"/>
    </font>
    <font>
      <b/>
      <sz val="15"/>
      <color rgb="FF006100"/>
      <name val="Arial"/>
    </font>
    <font>
      <b/>
      <sz val="15"/>
      <color rgb="FF9C0006"/>
      <name val="Arial"/>
    </font>
    <font>
      <i/>
      <sz val="10"/>
      <color rgb="FF666666"/>
      <name val="Arial"/>
    </font>
    <font>
      <b/>
      <sz val="10"/>
      <color rgb="FF1F4E78"/>
      <name val="Arial"/>
    </font>
    <font>
      <b/>
      <sz val="10"/>
      <color rgb="FFFFFFFF"/>
      <name val="Arial"/>
    </font>
    <font>
      <sz val="9"/>
      <color rgb="FF000000"/>
      <name val="Arial"/>
    </font>
    <font>
      <b/>
      <sz val="9"/>
      <color rgb="FF843C0C"/>
      <name val="Arial"/>
    </font>
    <font>
      <b/>
      <sz val="9"/>
      <color rgb="FF375623"/>
      <name val="Arial"/>
    </font>
    <font>
      <b/>
      <sz val="9"/>
      <color rgb="FF1F4E78"/>
      <name val="Arial"/>
    </font>
    <font>
      <b/>
      <sz val="9"/>
      <color rgb="FF595959"/>
      <name val="Arial"/>
    </font>
  </fonts>
  <fills count="10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FCE4D6"/>
      </patternFill>
    </fill>
    <fill>
      <patternFill patternType="solid">
        <fgColor rgb="FFEAF2F8"/>
      </patternFill>
    </fill>
    <fill>
      <patternFill patternType="solid">
        <fgColor rgb="FFFFFFFF"/>
      </patternFill>
    </fill>
    <fill>
      <patternFill patternType="solid">
        <fgColor rgb="FF1F4E78"/>
      </patternFill>
    </fill>
    <fill>
      <patternFill patternType="solid">
        <fgColor rgb="FFDDEBF7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B7B7B7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 wrapText="1"/>
    </xf>
    <xf numFmtId="0" fontId="9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left" vertical="top" wrapText="1"/>
    </xf>
    <xf numFmtId="49" fontId="9" fillId="0" borderId="12" xfId="0" applyNumberFormat="1" applyFont="1" applyBorder="1" applyAlignment="1">
      <alignment horizontal="center" vertical="top" wrapText="1"/>
    </xf>
    <xf numFmtId="165" fontId="9" fillId="0" borderId="12" xfId="0" applyNumberFormat="1" applyFont="1" applyBorder="1" applyAlignment="1">
      <alignment horizontal="center" vertical="top" wrapText="1"/>
    </xf>
    <xf numFmtId="0" fontId="10" fillId="4" borderId="12" xfId="0" applyFont="1" applyFill="1" applyBorder="1" applyAlignment="1">
      <alignment horizontal="left" vertical="top" wrapText="1"/>
    </xf>
    <xf numFmtId="0" fontId="11" fillId="3" borderId="12" xfId="0" applyFont="1" applyFill="1" applyBorder="1" applyAlignment="1">
      <alignment horizontal="left" vertical="top" wrapText="1"/>
    </xf>
    <xf numFmtId="0" fontId="12" fillId="8" borderId="12" xfId="0" applyFont="1" applyFill="1" applyBorder="1" applyAlignment="1">
      <alignment horizontal="left" vertical="top" wrapText="1"/>
    </xf>
    <xf numFmtId="0" fontId="13" fillId="9" borderId="12" xfId="0" applyFont="1" applyFill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8" xfId="0" applyBorder="1"/>
    <xf numFmtId="0" fontId="4" fillId="3" borderId="5" xfId="0" applyFont="1" applyFill="1" applyBorder="1" applyAlignment="1">
      <alignment horizontal="center" vertical="center"/>
    </xf>
    <xf numFmtId="0" fontId="0" fillId="0" borderId="9" xfId="0" applyBorder="1"/>
    <xf numFmtId="0" fontId="3" fillId="4" borderId="3" xfId="0" applyFont="1" applyFill="1" applyBorder="1" applyAlignment="1">
      <alignment horizontal="center" vertical="center" wrapText="1"/>
    </xf>
    <xf numFmtId="0" fontId="0" fillId="0" borderId="10" xfId="0" applyBorder="1"/>
    <xf numFmtId="0" fontId="3" fillId="2" borderId="2" xfId="0" applyFont="1" applyFill="1" applyBorder="1" applyAlignment="1">
      <alignment horizontal="center" vertical="center" wrapText="1"/>
    </xf>
    <xf numFmtId="0" fontId="0" fillId="0" borderId="11" xfId="0" applyBorder="1"/>
    <xf numFmtId="0" fontId="5" fillId="4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6"/>
  <sheetViews>
    <sheetView showGridLines="0" tabSelected="1" workbookViewId="0">
      <selection activeCell="B6" sqref="B6"/>
    </sheetView>
  </sheetViews>
  <sheetFormatPr defaultRowHeight="15" x14ac:dyDescent="0.25"/>
  <cols>
    <col min="1" max="1" width="2.42578125" customWidth="1"/>
    <col min="2" max="3" width="19" customWidth="1"/>
    <col min="4" max="4" width="18.7109375" customWidth="1"/>
    <col min="5" max="5" width="20" customWidth="1"/>
    <col min="6" max="6" width="19.42578125" customWidth="1"/>
    <col min="7" max="7" width="14.7109375" customWidth="1"/>
    <col min="8" max="8" width="15.7109375" customWidth="1"/>
    <col min="9" max="9" width="1.28515625" customWidth="1"/>
    <col min="10" max="10" width="13.28515625" customWidth="1"/>
    <col min="11" max="11" width="2.140625" customWidth="1"/>
  </cols>
  <sheetData>
    <row r="1" spans="2:11" ht="46.5" customHeight="1" x14ac:dyDescent="0.25">
      <c r="B1" s="18" t="s">
        <v>0</v>
      </c>
      <c r="C1" s="19"/>
      <c r="D1" s="19"/>
      <c r="E1" s="19"/>
      <c r="F1" s="19"/>
      <c r="G1" s="19"/>
      <c r="H1" s="19"/>
      <c r="I1" s="19"/>
      <c r="J1" s="19"/>
      <c r="K1" s="19"/>
    </row>
    <row r="2" spans="2:11" ht="22.5" customHeight="1" x14ac:dyDescent="0.25">
      <c r="B2" s="30" t="s">
        <v>1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ht="27" customHeight="1" x14ac:dyDescent="0.25"/>
    <row r="4" spans="2:11" ht="47.45" customHeight="1" x14ac:dyDescent="0.25">
      <c r="B4" s="20" t="s">
        <v>2</v>
      </c>
      <c r="C4" s="26" t="s">
        <v>3</v>
      </c>
      <c r="D4" s="26" t="s">
        <v>4</v>
      </c>
      <c r="E4" s="26" t="s">
        <v>5</v>
      </c>
      <c r="F4" s="26" t="s">
        <v>6</v>
      </c>
      <c r="G4" s="26" t="s">
        <v>7</v>
      </c>
      <c r="H4" s="15" t="s">
        <v>8</v>
      </c>
      <c r="I4" s="16"/>
      <c r="J4" s="16"/>
      <c r="K4" s="17"/>
    </row>
    <row r="5" spans="2:11" ht="98.1" customHeight="1" x14ac:dyDescent="0.25">
      <c r="B5" s="21"/>
      <c r="C5" s="27"/>
      <c r="D5" s="27"/>
      <c r="E5" s="27"/>
      <c r="F5" s="27"/>
      <c r="G5" s="27"/>
      <c r="H5" s="29" t="s">
        <v>9</v>
      </c>
      <c r="I5" s="25"/>
      <c r="J5" s="24" t="s">
        <v>10</v>
      </c>
      <c r="K5" s="25"/>
    </row>
    <row r="6" spans="2:11" ht="27" customHeight="1" x14ac:dyDescent="0.25">
      <c r="B6" s="1">
        <f>COUNTA(Расшифровка!A5:A34)</f>
        <v>30</v>
      </c>
      <c r="C6" s="2">
        <f>COUNTIF(Расшифровка!G5:G34,"Перенесено по объективным причинам")</f>
        <v>2</v>
      </c>
      <c r="D6" s="2">
        <v>0</v>
      </c>
      <c r="E6" s="2">
        <v>0</v>
      </c>
      <c r="F6" s="2">
        <f>COUNTIF(Расшифровка!G5:G34,"Исключено из членов СРО")</f>
        <v>1</v>
      </c>
      <c r="G6" s="2">
        <f>B6-C6+D6+E6-F6</f>
        <v>27</v>
      </c>
      <c r="H6" s="22">
        <f>COUNTIF(Расшифровка!G5:G34,"Соответствуют требованиям")</f>
        <v>13</v>
      </c>
      <c r="I6" s="23"/>
      <c r="J6" s="28">
        <f>COUNTIF(Расшифровка!G5:G34,"Имеют замечания")</f>
        <v>14</v>
      </c>
      <c r="K6" s="23"/>
    </row>
  </sheetData>
  <mergeCells count="13">
    <mergeCell ref="H4:K4"/>
    <mergeCell ref="B1:K1"/>
    <mergeCell ref="B4:B5"/>
    <mergeCell ref="H6:I6"/>
    <mergeCell ref="J5:K5"/>
    <mergeCell ref="C4:C5"/>
    <mergeCell ref="J6:K6"/>
    <mergeCell ref="F4:F5"/>
    <mergeCell ref="D4:D5"/>
    <mergeCell ref="E4:E5"/>
    <mergeCell ref="G4:G5"/>
    <mergeCell ref="H5:I5"/>
    <mergeCell ref="B2:K2"/>
  </mergeCells>
  <printOptions horizontalCentered="1"/>
  <pageMargins left="0.25" right="0.25" top="0.35" bottom="0.35" header="0.1" footer="0.1"/>
  <pageSetup paperSize="9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9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5" customWidth="1"/>
    <col min="2" max="2" width="31" customWidth="1"/>
    <col min="3" max="3" width="15" customWidth="1"/>
    <col min="4" max="4" width="9" customWidth="1"/>
    <col min="5" max="5" width="13" customWidth="1"/>
    <col min="6" max="6" width="48" customWidth="1"/>
    <col min="7" max="7" width="31" customWidth="1"/>
    <col min="8" max="8" width="38" customWidth="1"/>
    <col min="9" max="9" width="14" customWidth="1"/>
  </cols>
  <sheetData>
    <row r="1" spans="1:9" ht="33.950000000000003" customHeight="1" x14ac:dyDescent="0.25">
      <c r="A1" s="18" t="s">
        <v>11</v>
      </c>
      <c r="B1" s="19"/>
      <c r="C1" s="19"/>
      <c r="D1" s="19"/>
      <c r="E1" s="19"/>
      <c r="F1" s="19"/>
      <c r="G1" s="19"/>
      <c r="H1" s="19"/>
      <c r="I1" s="19"/>
    </row>
    <row r="2" spans="1:9" ht="30.95" customHeight="1" x14ac:dyDescent="0.25">
      <c r="A2" s="32" t="s">
        <v>12</v>
      </c>
      <c r="B2" s="19"/>
      <c r="C2" s="19"/>
      <c r="D2" s="19"/>
      <c r="E2" s="19"/>
      <c r="F2" s="19"/>
      <c r="G2" s="19"/>
      <c r="H2" s="19"/>
      <c r="I2" s="19"/>
    </row>
    <row r="3" spans="1:9" ht="27" customHeight="1" x14ac:dyDescent="0.25">
      <c r="A3" s="31" t="s">
        <v>13</v>
      </c>
      <c r="B3" s="19"/>
      <c r="C3" s="19"/>
      <c r="D3" s="19"/>
      <c r="E3" s="19"/>
      <c r="F3" s="19"/>
      <c r="G3" s="19"/>
      <c r="H3" s="19"/>
      <c r="I3" s="19"/>
    </row>
    <row r="4" spans="1:9" ht="36" customHeight="1" x14ac:dyDescent="0.25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  <c r="I4" s="3" t="s">
        <v>22</v>
      </c>
    </row>
    <row r="5" spans="1:9" ht="42" customHeight="1" x14ac:dyDescent="0.25">
      <c r="A5" s="4">
        <v>1</v>
      </c>
      <c r="B5" s="5" t="s">
        <v>23</v>
      </c>
      <c r="C5" s="6" t="s">
        <v>24</v>
      </c>
      <c r="D5" s="4" t="s">
        <v>25</v>
      </c>
      <c r="E5" s="7">
        <v>46191</v>
      </c>
      <c r="F5" s="5" t="s">
        <v>26</v>
      </c>
      <c r="G5" s="8" t="s">
        <v>10</v>
      </c>
      <c r="H5" s="5" t="s">
        <v>27</v>
      </c>
      <c r="I5" s="4" t="s">
        <v>28</v>
      </c>
    </row>
    <row r="6" spans="1:9" ht="42" customHeight="1" x14ac:dyDescent="0.25">
      <c r="A6" s="4">
        <v>2</v>
      </c>
      <c r="B6" s="5" t="s">
        <v>29</v>
      </c>
      <c r="C6" s="6" t="s">
        <v>30</v>
      </c>
      <c r="D6" s="4" t="s">
        <v>31</v>
      </c>
      <c r="E6" s="7">
        <v>46189</v>
      </c>
      <c r="F6" s="5" t="s">
        <v>32</v>
      </c>
      <c r="G6" s="8" t="s">
        <v>10</v>
      </c>
      <c r="H6" s="5"/>
      <c r="I6" s="4" t="s">
        <v>28</v>
      </c>
    </row>
    <row r="7" spans="1:9" ht="57.95" customHeight="1" x14ac:dyDescent="0.25">
      <c r="A7" s="4">
        <v>3</v>
      </c>
      <c r="B7" s="5" t="s">
        <v>33</v>
      </c>
      <c r="C7" s="6" t="s">
        <v>34</v>
      </c>
      <c r="D7" s="4" t="s">
        <v>35</v>
      </c>
      <c r="E7" s="7">
        <v>46184</v>
      </c>
      <c r="F7" s="5" t="s">
        <v>36</v>
      </c>
      <c r="G7" s="9" t="s">
        <v>9</v>
      </c>
      <c r="H7" s="5" t="s">
        <v>37</v>
      </c>
      <c r="I7" s="4" t="s">
        <v>28</v>
      </c>
    </row>
    <row r="8" spans="1:9" ht="42" customHeight="1" x14ac:dyDescent="0.25">
      <c r="A8" s="4">
        <v>4</v>
      </c>
      <c r="B8" s="5" t="s">
        <v>38</v>
      </c>
      <c r="C8" s="6" t="s">
        <v>39</v>
      </c>
      <c r="D8" s="4" t="s">
        <v>40</v>
      </c>
      <c r="E8" s="7">
        <v>46188</v>
      </c>
      <c r="F8" s="5" t="s">
        <v>41</v>
      </c>
      <c r="G8" s="8" t="s">
        <v>10</v>
      </c>
      <c r="H8" s="5"/>
      <c r="I8" s="4" t="s">
        <v>28</v>
      </c>
    </row>
    <row r="9" spans="1:9" ht="42" customHeight="1" x14ac:dyDescent="0.25">
      <c r="A9" s="4">
        <v>5</v>
      </c>
      <c r="B9" s="5" t="s">
        <v>42</v>
      </c>
      <c r="C9" s="6" t="s">
        <v>43</v>
      </c>
      <c r="D9" s="4" t="s">
        <v>44</v>
      </c>
      <c r="E9" s="7">
        <v>46189</v>
      </c>
      <c r="F9" s="5" t="s">
        <v>32</v>
      </c>
      <c r="G9" s="8" t="s">
        <v>10</v>
      </c>
      <c r="H9" s="5"/>
      <c r="I9" s="4" t="s">
        <v>28</v>
      </c>
    </row>
    <row r="10" spans="1:9" ht="42" customHeight="1" x14ac:dyDescent="0.25">
      <c r="A10" s="4">
        <v>6</v>
      </c>
      <c r="B10" s="5" t="s">
        <v>45</v>
      </c>
      <c r="C10" s="6" t="s">
        <v>46</v>
      </c>
      <c r="D10" s="4" t="s">
        <v>47</v>
      </c>
      <c r="E10" s="7">
        <v>46216</v>
      </c>
      <c r="F10" s="5" t="s">
        <v>36</v>
      </c>
      <c r="G10" s="10" t="s">
        <v>48</v>
      </c>
      <c r="H10" s="5" t="s">
        <v>49</v>
      </c>
      <c r="I10" s="4" t="s">
        <v>28</v>
      </c>
    </row>
    <row r="11" spans="1:9" ht="42" customHeight="1" x14ac:dyDescent="0.25">
      <c r="A11" s="4">
        <v>7</v>
      </c>
      <c r="B11" s="5" t="s">
        <v>50</v>
      </c>
      <c r="C11" s="6" t="s">
        <v>51</v>
      </c>
      <c r="D11" s="4" t="s">
        <v>52</v>
      </c>
      <c r="E11" s="7">
        <v>46181</v>
      </c>
      <c r="F11" s="5" t="s">
        <v>36</v>
      </c>
      <c r="G11" s="9" t="s">
        <v>9</v>
      </c>
      <c r="H11" s="5"/>
      <c r="I11" s="4" t="s">
        <v>28</v>
      </c>
    </row>
    <row r="12" spans="1:9" ht="42" customHeight="1" x14ac:dyDescent="0.25">
      <c r="A12" s="4">
        <v>8</v>
      </c>
      <c r="B12" s="5" t="s">
        <v>53</v>
      </c>
      <c r="C12" s="6" t="s">
        <v>54</v>
      </c>
      <c r="D12" s="4" t="s">
        <v>55</v>
      </c>
      <c r="E12" s="7">
        <v>46191</v>
      </c>
      <c r="F12" s="5" t="s">
        <v>26</v>
      </c>
      <c r="G12" s="8" t="s">
        <v>10</v>
      </c>
      <c r="H12" s="5" t="s">
        <v>27</v>
      </c>
      <c r="I12" s="4" t="s">
        <v>28</v>
      </c>
    </row>
    <row r="13" spans="1:9" ht="42" customHeight="1" x14ac:dyDescent="0.25">
      <c r="A13" s="4">
        <v>9</v>
      </c>
      <c r="B13" s="5" t="s">
        <v>56</v>
      </c>
      <c r="C13" s="6" t="s">
        <v>57</v>
      </c>
      <c r="D13" s="4" t="s">
        <v>58</v>
      </c>
      <c r="E13" s="7">
        <v>46184</v>
      </c>
      <c r="F13" s="5" t="s">
        <v>32</v>
      </c>
      <c r="G13" s="8" t="s">
        <v>10</v>
      </c>
      <c r="H13" s="5"/>
      <c r="I13" s="4" t="s">
        <v>28</v>
      </c>
    </row>
    <row r="14" spans="1:9" ht="42" customHeight="1" x14ac:dyDescent="0.25">
      <c r="A14" s="4">
        <v>10</v>
      </c>
      <c r="B14" s="5" t="s">
        <v>59</v>
      </c>
      <c r="C14" s="6" t="s">
        <v>60</v>
      </c>
      <c r="D14" s="4" t="s">
        <v>61</v>
      </c>
      <c r="E14" s="7">
        <v>46188</v>
      </c>
      <c r="F14" s="5" t="s">
        <v>62</v>
      </c>
      <c r="G14" s="8" t="s">
        <v>10</v>
      </c>
      <c r="H14" s="5"/>
      <c r="I14" s="4" t="s">
        <v>28</v>
      </c>
    </row>
    <row r="15" spans="1:9" ht="42" customHeight="1" x14ac:dyDescent="0.25">
      <c r="A15" s="4">
        <v>11</v>
      </c>
      <c r="B15" s="5" t="s">
        <v>63</v>
      </c>
      <c r="C15" s="6" t="s">
        <v>64</v>
      </c>
      <c r="D15" s="4" t="s">
        <v>65</v>
      </c>
      <c r="E15" s="7">
        <v>46189</v>
      </c>
      <c r="F15" s="5" t="s">
        <v>36</v>
      </c>
      <c r="G15" s="9" t="s">
        <v>9</v>
      </c>
      <c r="H15" s="5"/>
      <c r="I15" s="4" t="s">
        <v>28</v>
      </c>
    </row>
    <row r="16" spans="1:9" ht="42" customHeight="1" x14ac:dyDescent="0.25">
      <c r="A16" s="4">
        <v>12</v>
      </c>
      <c r="B16" s="5" t="s">
        <v>66</v>
      </c>
      <c r="C16" s="6" t="s">
        <v>67</v>
      </c>
      <c r="D16" s="4" t="s">
        <v>68</v>
      </c>
      <c r="E16" s="7">
        <v>46182</v>
      </c>
      <c r="F16" s="5" t="s">
        <v>36</v>
      </c>
      <c r="G16" s="9" t="s">
        <v>9</v>
      </c>
      <c r="H16" s="5"/>
      <c r="I16" s="4" t="s">
        <v>28</v>
      </c>
    </row>
    <row r="17" spans="1:9" ht="42" customHeight="1" x14ac:dyDescent="0.25">
      <c r="A17" s="4">
        <v>13</v>
      </c>
      <c r="B17" s="5" t="s">
        <v>69</v>
      </c>
      <c r="C17" s="6" t="s">
        <v>70</v>
      </c>
      <c r="D17" s="4" t="s">
        <v>71</v>
      </c>
      <c r="E17" s="7">
        <v>46216</v>
      </c>
      <c r="F17" s="5" t="s">
        <v>72</v>
      </c>
      <c r="G17" s="10" t="s">
        <v>48</v>
      </c>
      <c r="H17" s="5" t="s">
        <v>49</v>
      </c>
      <c r="I17" s="4" t="s">
        <v>28</v>
      </c>
    </row>
    <row r="18" spans="1:9" ht="57.95" customHeight="1" x14ac:dyDescent="0.25">
      <c r="A18" s="4">
        <v>14</v>
      </c>
      <c r="B18" s="5" t="s">
        <v>73</v>
      </c>
      <c r="C18" s="6" t="s">
        <v>74</v>
      </c>
      <c r="D18" s="4" t="s">
        <v>75</v>
      </c>
      <c r="E18" s="7">
        <v>46190</v>
      </c>
      <c r="F18" s="5" t="s">
        <v>36</v>
      </c>
      <c r="G18" s="9" t="s">
        <v>9</v>
      </c>
      <c r="H18" s="5" t="s">
        <v>37</v>
      </c>
      <c r="I18" s="4" t="s">
        <v>28</v>
      </c>
    </row>
    <row r="19" spans="1:9" ht="42" customHeight="1" x14ac:dyDescent="0.25">
      <c r="A19" s="4">
        <v>15</v>
      </c>
      <c r="B19" s="5" t="s">
        <v>76</v>
      </c>
      <c r="C19" s="6" t="s">
        <v>77</v>
      </c>
      <c r="D19" s="4" t="s">
        <v>78</v>
      </c>
      <c r="E19" s="7">
        <v>46182</v>
      </c>
      <c r="F19" s="5" t="s">
        <v>36</v>
      </c>
      <c r="G19" s="9" t="s">
        <v>9</v>
      </c>
      <c r="H19" s="5"/>
      <c r="I19" s="4" t="s">
        <v>28</v>
      </c>
    </row>
    <row r="20" spans="1:9" ht="42" customHeight="1" x14ac:dyDescent="0.25">
      <c r="A20" s="4">
        <v>16</v>
      </c>
      <c r="B20" s="5" t="s">
        <v>79</v>
      </c>
      <c r="C20" s="6" t="s">
        <v>80</v>
      </c>
      <c r="D20" s="4" t="s">
        <v>81</v>
      </c>
      <c r="E20" s="7">
        <v>46189</v>
      </c>
      <c r="F20" s="5" t="s">
        <v>36</v>
      </c>
      <c r="G20" s="9" t="s">
        <v>9</v>
      </c>
      <c r="H20" s="5"/>
      <c r="I20" s="4" t="s">
        <v>28</v>
      </c>
    </row>
    <row r="21" spans="1:9" ht="42" customHeight="1" x14ac:dyDescent="0.25">
      <c r="A21" s="4">
        <v>17</v>
      </c>
      <c r="B21" s="5" t="s">
        <v>82</v>
      </c>
      <c r="C21" s="6" t="s">
        <v>83</v>
      </c>
      <c r="D21" s="4" t="s">
        <v>84</v>
      </c>
      <c r="E21" s="7">
        <v>46188</v>
      </c>
      <c r="F21" s="5" t="s">
        <v>36</v>
      </c>
      <c r="G21" s="9" t="s">
        <v>9</v>
      </c>
      <c r="H21" s="5"/>
      <c r="I21" s="4" t="s">
        <v>28</v>
      </c>
    </row>
    <row r="22" spans="1:9" ht="42" customHeight="1" x14ac:dyDescent="0.25">
      <c r="A22" s="4">
        <v>18</v>
      </c>
      <c r="B22" s="5" t="s">
        <v>85</v>
      </c>
      <c r="C22" s="6" t="s">
        <v>86</v>
      </c>
      <c r="D22" s="4" t="s">
        <v>87</v>
      </c>
      <c r="E22" s="7">
        <v>46191</v>
      </c>
      <c r="F22" s="5" t="s">
        <v>26</v>
      </c>
      <c r="G22" s="8" t="s">
        <v>10</v>
      </c>
      <c r="H22" s="5" t="s">
        <v>27</v>
      </c>
      <c r="I22" s="4" t="s">
        <v>28</v>
      </c>
    </row>
    <row r="23" spans="1:9" ht="42" customHeight="1" x14ac:dyDescent="0.25">
      <c r="A23" s="4">
        <v>19</v>
      </c>
      <c r="B23" s="5" t="s">
        <v>88</v>
      </c>
      <c r="C23" s="6" t="s">
        <v>89</v>
      </c>
      <c r="D23" s="4" t="s">
        <v>90</v>
      </c>
      <c r="E23" s="7">
        <v>46189</v>
      </c>
      <c r="F23" s="5" t="s">
        <v>32</v>
      </c>
      <c r="G23" s="8" t="s">
        <v>10</v>
      </c>
      <c r="H23" s="5"/>
      <c r="I23" s="4" t="s">
        <v>28</v>
      </c>
    </row>
    <row r="24" spans="1:9" ht="57.95" customHeight="1" x14ac:dyDescent="0.25">
      <c r="A24" s="4">
        <v>20</v>
      </c>
      <c r="B24" s="5" t="s">
        <v>91</v>
      </c>
      <c r="C24" s="6" t="s">
        <v>92</v>
      </c>
      <c r="D24" s="4" t="s">
        <v>93</v>
      </c>
      <c r="E24" s="7">
        <v>46184</v>
      </c>
      <c r="F24" s="5" t="s">
        <v>62</v>
      </c>
      <c r="G24" s="8" t="s">
        <v>10</v>
      </c>
      <c r="H24" s="5" t="s">
        <v>37</v>
      </c>
      <c r="I24" s="4" t="s">
        <v>28</v>
      </c>
    </row>
    <row r="25" spans="1:9" ht="42" customHeight="1" x14ac:dyDescent="0.25">
      <c r="A25" s="4">
        <v>21</v>
      </c>
      <c r="B25" s="5" t="s">
        <v>94</v>
      </c>
      <c r="C25" s="6" t="s">
        <v>95</v>
      </c>
      <c r="D25" s="4" t="s">
        <v>96</v>
      </c>
      <c r="E25" s="7">
        <v>46191</v>
      </c>
      <c r="F25" s="5" t="s">
        <v>36</v>
      </c>
      <c r="G25" s="9" t="s">
        <v>9</v>
      </c>
      <c r="H25" s="5"/>
      <c r="I25" s="4" t="s">
        <v>28</v>
      </c>
    </row>
    <row r="26" spans="1:9" ht="42" customHeight="1" x14ac:dyDescent="0.25">
      <c r="A26" s="4">
        <v>22</v>
      </c>
      <c r="B26" s="5" t="s">
        <v>97</v>
      </c>
      <c r="C26" s="6" t="s">
        <v>98</v>
      </c>
      <c r="D26" s="4" t="s">
        <v>99</v>
      </c>
      <c r="E26" s="7">
        <v>46184</v>
      </c>
      <c r="F26" s="5" t="s">
        <v>36</v>
      </c>
      <c r="G26" s="9" t="s">
        <v>9</v>
      </c>
      <c r="H26" s="5"/>
      <c r="I26" s="4" t="s">
        <v>28</v>
      </c>
    </row>
    <row r="27" spans="1:9" ht="42" customHeight="1" x14ac:dyDescent="0.25">
      <c r="A27" s="4">
        <v>23</v>
      </c>
      <c r="B27" s="5" t="s">
        <v>100</v>
      </c>
      <c r="C27" s="6" t="s">
        <v>101</v>
      </c>
      <c r="D27" s="4" t="s">
        <v>102</v>
      </c>
      <c r="E27" s="7">
        <v>46191</v>
      </c>
      <c r="F27" s="5" t="s">
        <v>103</v>
      </c>
      <c r="G27" s="8" t="s">
        <v>10</v>
      </c>
      <c r="H27" s="5"/>
      <c r="I27" s="4" t="s">
        <v>28</v>
      </c>
    </row>
    <row r="28" spans="1:9" ht="42" customHeight="1" x14ac:dyDescent="0.25">
      <c r="A28" s="4">
        <v>24</v>
      </c>
      <c r="B28" s="5" t="s">
        <v>104</v>
      </c>
      <c r="C28" s="6" t="s">
        <v>105</v>
      </c>
      <c r="D28" s="4" t="s">
        <v>106</v>
      </c>
      <c r="E28" s="7">
        <v>46182</v>
      </c>
      <c r="F28" s="5" t="s">
        <v>36</v>
      </c>
      <c r="G28" s="9" t="s">
        <v>9</v>
      </c>
      <c r="H28" s="5"/>
      <c r="I28" s="4" t="s">
        <v>28</v>
      </c>
    </row>
    <row r="29" spans="1:9" ht="57.95" customHeight="1" x14ac:dyDescent="0.25">
      <c r="A29" s="4">
        <v>25</v>
      </c>
      <c r="B29" s="5" t="s">
        <v>107</v>
      </c>
      <c r="C29" s="6" t="s">
        <v>108</v>
      </c>
      <c r="D29" s="4" t="s">
        <v>109</v>
      </c>
      <c r="E29" s="7">
        <v>46184</v>
      </c>
      <c r="F29" s="5" t="s">
        <v>110</v>
      </c>
      <c r="G29" s="8" t="s">
        <v>10</v>
      </c>
      <c r="H29" s="5"/>
      <c r="I29" s="4" t="s">
        <v>28</v>
      </c>
    </row>
    <row r="30" spans="1:9" ht="42" customHeight="1" x14ac:dyDescent="0.25">
      <c r="A30" s="4">
        <v>26</v>
      </c>
      <c r="B30" s="5" t="s">
        <v>111</v>
      </c>
      <c r="C30" s="6" t="s">
        <v>112</v>
      </c>
      <c r="D30" s="4" t="s">
        <v>113</v>
      </c>
      <c r="E30" s="7">
        <v>46190</v>
      </c>
      <c r="F30" s="5" t="s">
        <v>114</v>
      </c>
      <c r="G30" s="8" t="s">
        <v>10</v>
      </c>
      <c r="H30" s="5"/>
      <c r="I30" s="4" t="s">
        <v>28</v>
      </c>
    </row>
    <row r="31" spans="1:9" ht="42" customHeight="1" x14ac:dyDescent="0.25">
      <c r="A31" s="4">
        <v>27</v>
      </c>
      <c r="B31" s="5" t="s">
        <v>115</v>
      </c>
      <c r="C31" s="6" t="s">
        <v>116</v>
      </c>
      <c r="D31" s="4" t="s">
        <v>117</v>
      </c>
      <c r="E31" s="7">
        <v>46191</v>
      </c>
      <c r="F31" s="5" t="s">
        <v>26</v>
      </c>
      <c r="G31" s="8" t="s">
        <v>10</v>
      </c>
      <c r="H31" s="5" t="s">
        <v>27</v>
      </c>
      <c r="I31" s="4" t="s">
        <v>28</v>
      </c>
    </row>
    <row r="32" spans="1:9" ht="42" customHeight="1" x14ac:dyDescent="0.25">
      <c r="A32" s="4">
        <v>28</v>
      </c>
      <c r="B32" s="5" t="s">
        <v>118</v>
      </c>
      <c r="C32" s="6" t="s">
        <v>119</v>
      </c>
      <c r="D32" s="4" t="s">
        <v>120</v>
      </c>
      <c r="E32" s="7">
        <v>46182</v>
      </c>
      <c r="F32" s="5" t="s">
        <v>36</v>
      </c>
      <c r="G32" s="9" t="s">
        <v>9</v>
      </c>
      <c r="H32" s="5"/>
      <c r="I32" s="4" t="s">
        <v>28</v>
      </c>
    </row>
    <row r="33" spans="1:9" ht="42" customHeight="1" x14ac:dyDescent="0.25">
      <c r="A33" s="4">
        <v>29</v>
      </c>
      <c r="B33" s="5" t="s">
        <v>121</v>
      </c>
      <c r="C33" s="6" t="s">
        <v>122</v>
      </c>
      <c r="D33" s="4" t="s">
        <v>123</v>
      </c>
      <c r="E33" s="7">
        <v>46188</v>
      </c>
      <c r="F33" s="5" t="s">
        <v>36</v>
      </c>
      <c r="G33" s="9" t="s">
        <v>9</v>
      </c>
      <c r="H33" s="5"/>
      <c r="I33" s="4" t="s">
        <v>28</v>
      </c>
    </row>
    <row r="34" spans="1:9" ht="57.95" customHeight="1" x14ac:dyDescent="0.25">
      <c r="A34" s="4">
        <v>30</v>
      </c>
      <c r="B34" s="5" t="s">
        <v>124</v>
      </c>
      <c r="C34" s="6" t="s">
        <v>125</v>
      </c>
      <c r="D34" s="4" t="s">
        <v>126</v>
      </c>
      <c r="E34" s="7">
        <v>46191</v>
      </c>
      <c r="F34" s="5" t="s">
        <v>26</v>
      </c>
      <c r="G34" s="11" t="s">
        <v>127</v>
      </c>
      <c r="H34" s="5" t="s">
        <v>128</v>
      </c>
      <c r="I34" s="4" t="s">
        <v>28</v>
      </c>
    </row>
    <row r="36" spans="1:9" x14ac:dyDescent="0.25">
      <c r="A36" s="12" t="s">
        <v>129</v>
      </c>
      <c r="F36" s="13" t="s">
        <v>130</v>
      </c>
      <c r="G36" s="14">
        <f>COUNTIF(G5:G34,"Соответствуют требованиям")</f>
        <v>13</v>
      </c>
    </row>
    <row r="37" spans="1:9" x14ac:dyDescent="0.25">
      <c r="F37" s="13" t="s">
        <v>131</v>
      </c>
      <c r="G37" s="14">
        <f>COUNTIF(G5:G34,"Имеют замечания")</f>
        <v>14</v>
      </c>
    </row>
    <row r="38" spans="1:9" x14ac:dyDescent="0.25">
      <c r="F38" s="13" t="s">
        <v>132</v>
      </c>
      <c r="G38" s="14">
        <f>COUNTIF(G5:G34,"Перенесено по объективным причинам")</f>
        <v>2</v>
      </c>
    </row>
    <row r="39" spans="1:9" x14ac:dyDescent="0.25">
      <c r="F39" s="13" t="s">
        <v>133</v>
      </c>
      <c r="G39" s="14">
        <f>COUNTIF(G5:G34,"Исключено из членов СРО")</f>
        <v>1</v>
      </c>
    </row>
  </sheetData>
  <autoFilter ref="A4:I34" xr:uid="{00000000-0009-0000-0000-000001000000}"/>
  <mergeCells count="3">
    <mergeCell ref="A1:I1"/>
    <mergeCell ref="A3:I3"/>
    <mergeCell ref="A2:I2"/>
  </mergeCells>
  <pageMargins left="0.25" right="0.25" top="0.5" bottom="0.5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Июнь 2026</vt:lpstr>
      <vt:lpstr>Расшифровка</vt:lpstr>
      <vt:lpstr>'Июнь 2026'!Область_печати</vt:lpstr>
      <vt:lpstr>Расшифровка!Область_печати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Мария И. Фокеева</cp:lastModifiedBy>
  <dcterms:created xsi:type="dcterms:W3CDTF">2026-08-06T14:12:50Z</dcterms:created>
  <dcterms:modified xsi:type="dcterms:W3CDTF">2026-08-10T13:14:13Z</dcterms:modified>
</cp:coreProperties>
</file>